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45" windowHeight="4785" activeTab="1"/>
  </bookViews>
  <sheets>
    <sheet name="Question 37" sheetId="1" r:id="rId1"/>
    <sheet name="Question 5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Hersh Shefrin</author>
  </authors>
  <commentList>
    <comment ref="H16" authorId="0">
      <text>
        <r>
          <rPr>
            <sz val="8"/>
            <rFont val="Tahoma"/>
            <family val="2"/>
          </rPr>
          <t>Bayes rule computation is:</t>
        </r>
        <r>
          <rPr>
            <sz val="8"/>
            <rFont val="Tahoma"/>
            <family val="0"/>
          </rPr>
          <t xml:space="preserve">
= .231 * .45 / .108</t>
        </r>
      </text>
    </comment>
  </commentList>
</comments>
</file>

<file path=xl/sharedStrings.xml><?xml version="1.0" encoding="utf-8"?>
<sst xmlns="http://schemas.openxmlformats.org/spreadsheetml/2006/main" count="41" uniqueCount="36">
  <si>
    <t>number successes</t>
  </si>
  <si>
    <t>probability</t>
  </si>
  <si>
    <t>cumulative True or False</t>
  </si>
  <si>
    <t>Binomial Prob</t>
  </si>
  <si>
    <t>number trials</t>
  </si>
  <si>
    <t>upper bound</t>
  </si>
  <si>
    <t>lower bound - 1</t>
  </si>
  <si>
    <t>Gold</t>
  </si>
  <si>
    <t>Coin</t>
  </si>
  <si>
    <t>Pr{heads}</t>
  </si>
  <si>
    <t>Silver</t>
  </si>
  <si>
    <t>Bronze</t>
  </si>
  <si>
    <t>Prob that they have a gold coin?</t>
  </si>
  <si>
    <t>average =</t>
  </si>
  <si>
    <t>Pr{7,8,9,10}</t>
  </si>
  <si>
    <t>Prob of future performance</t>
  </si>
  <si>
    <t>Under second set of probs, Prob{gold | 10} =</t>
  </si>
  <si>
    <t>Prob of falling between the bounds, &gt; min =max</t>
  </si>
  <si>
    <t>Pr{ 7 | coin}</t>
  </si>
  <si>
    <t>Pr{coin | 7}</t>
  </si>
  <si>
    <t>Observe someone who tossed 7 heads</t>
  </si>
  <si>
    <t>Prob{gold | 7} = Prob{7 | gold}*Prob{gold} / Prob{7}</t>
  </si>
  <si>
    <t>trials</t>
  </si>
  <si>
    <t>black</t>
  </si>
  <si>
    <t>red</t>
  </si>
  <si>
    <t>= probability of drawing black in bag with 300 reds</t>
  </si>
  <si>
    <t>= probability of drawing black in bag with 700 reds</t>
  </si>
  <si>
    <t>bags contain predominantly black chips (300 reds)</t>
  </si>
  <si>
    <t>bags contain predominantly red chips (700 reds)</t>
  </si>
  <si>
    <t>Prob{8 blacks |p=.7} =</t>
  </si>
  <si>
    <t>Prob{8 blacks |p=.3} =</t>
  </si>
  <si>
    <t xml:space="preserve">Prob{8 blacks in 12 trials} = </t>
  </si>
  <si>
    <t>Let p = the proportion of black chips in the bag.</t>
  </si>
  <si>
    <t>Bayes rule implies</t>
  </si>
  <si>
    <t>Prob{p=.7|8 blacks} = Prob{8 blacks |p = .7}*Prob{p = .7}/Prob{8 blacks}  =</t>
  </si>
  <si>
    <t>Pr{6,7,8,9,10}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</si>
</sst>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0.000000"/>
    <numFmt numFmtId="172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0" xfId="19" applyNumberForma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19" applyNumberFormat="1" applyBorder="1" applyAlignment="1">
      <alignment/>
    </xf>
    <xf numFmtId="164" fontId="0" fillId="0" borderId="7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8" xfId="19" applyNumberFormat="1" applyBorder="1" applyAlignment="1">
      <alignment/>
    </xf>
    <xf numFmtId="164" fontId="1" fillId="2" borderId="7" xfId="19" applyNumberFormat="1" applyFont="1" applyFill="1" applyBorder="1" applyAlignment="1">
      <alignment/>
    </xf>
    <xf numFmtId="0" fontId="0" fillId="3" borderId="8" xfId="0" applyFill="1" applyBorder="1" applyAlignment="1">
      <alignment/>
    </xf>
    <xf numFmtId="164" fontId="0" fillId="2" borderId="7" xfId="19" applyNumberFormat="1" applyFill="1" applyBorder="1" applyAlignment="1">
      <alignment/>
    </xf>
    <xf numFmtId="10" fontId="0" fillId="0" borderId="2" xfId="19" applyNumberFormat="1" applyBorder="1" applyAlignment="1">
      <alignment/>
    </xf>
    <xf numFmtId="10" fontId="0" fillId="0" borderId="0" xfId="19" applyNumberFormat="1" applyBorder="1" applyAlignment="1">
      <alignment/>
    </xf>
    <xf numFmtId="10" fontId="0" fillId="0" borderId="8" xfId="19" applyNumberFormat="1" applyBorder="1" applyAlignment="1">
      <alignment/>
    </xf>
    <xf numFmtId="10" fontId="0" fillId="3" borderId="8" xfId="19" applyNumberFormat="1" applyFill="1" applyBorder="1" applyAlignment="1">
      <alignment/>
    </xf>
    <xf numFmtId="0" fontId="0" fillId="0" borderId="9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4" xfId="19" applyBorder="1" applyAlignment="1">
      <alignment/>
    </xf>
    <xf numFmtId="10" fontId="2" fillId="0" borderId="4" xfId="19" applyNumberFormat="1" applyFont="1" applyBorder="1" applyAlignment="1">
      <alignment/>
    </xf>
    <xf numFmtId="164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 quotePrefix="1">
      <alignment/>
    </xf>
    <xf numFmtId="9" fontId="0" fillId="0" borderId="4" xfId="19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10" fontId="0" fillId="0" borderId="7" xfId="19" applyNumberFormat="1" applyBorder="1" applyAlignment="1">
      <alignment/>
    </xf>
    <xf numFmtId="10" fontId="1" fillId="2" borderId="11" xfId="19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0" fontId="1" fillId="2" borderId="12" xfId="19" applyNumberFormat="1" applyFont="1" applyFill="1" applyBorder="1" applyAlignment="1">
      <alignment/>
    </xf>
    <xf numFmtId="10" fontId="1" fillId="0" borderId="7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Proportions in Mix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'Question 37'!$B$16:$B$18</c:f>
              <c:strCache/>
            </c:strRef>
          </c:cat>
          <c:val>
            <c:numRef>
              <c:f>'Question 37'!$E$16:$E$18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14</xdr:row>
      <xdr:rowOff>9525</xdr:rowOff>
    </xdr:from>
    <xdr:to>
      <xdr:col>9</xdr:col>
      <xdr:colOff>361950</xdr:colOff>
      <xdr:row>25</xdr:row>
      <xdr:rowOff>38100</xdr:rowOff>
    </xdr:to>
    <xdr:graphicFrame>
      <xdr:nvGraphicFramePr>
        <xdr:cNvPr id="1" name="Chart 3"/>
        <xdr:cNvGraphicFramePr/>
      </xdr:nvGraphicFramePr>
      <xdr:xfrm>
        <a:off x="6115050" y="2324100"/>
        <a:ext cx="31908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and%20documents\Marketocracy\Binomial%20distribution%20for%20mutual%20fund%20illustr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Setup"/>
      <sheetName val="Gold Silver Bronze"/>
      <sheetName val="Drazen Prelec Examp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13.28125" style="0" customWidth="1"/>
    <col min="4" max="4" width="13.28125" style="0" bestFit="1" customWidth="1"/>
    <col min="5" max="5" width="13.7109375" style="0" customWidth="1"/>
    <col min="6" max="6" width="9.8515625" style="0" bestFit="1" customWidth="1"/>
    <col min="7" max="7" width="11.8515625" style="0" bestFit="1" customWidth="1"/>
    <col min="8" max="8" width="14.28125" style="0" bestFit="1" customWidth="1"/>
  </cols>
  <sheetData>
    <row r="2" ht="13.5" thickBot="1"/>
    <row r="3" spans="2:5" ht="13.5" thickTop="1">
      <c r="B3" s="3" t="s">
        <v>0</v>
      </c>
      <c r="C3" s="7">
        <v>7</v>
      </c>
      <c r="D3" s="8">
        <f>C3</f>
        <v>7</v>
      </c>
      <c r="E3" s="1">
        <f>D3</f>
        <v>7</v>
      </c>
    </row>
    <row r="4" spans="2:5" ht="12.75">
      <c r="B4" s="4" t="s">
        <v>4</v>
      </c>
      <c r="C4" s="9">
        <v>10</v>
      </c>
      <c r="D4" s="10">
        <f>C4</f>
        <v>10</v>
      </c>
      <c r="E4" s="2">
        <f>D4</f>
        <v>10</v>
      </c>
    </row>
    <row r="5" spans="2:5" ht="12.75">
      <c r="B5" s="4" t="s">
        <v>1</v>
      </c>
      <c r="C5" s="26">
        <v>0.45</v>
      </c>
      <c r="D5" s="24">
        <v>0.5</v>
      </c>
      <c r="E5" s="25">
        <v>0.55</v>
      </c>
    </row>
    <row r="6" spans="2:5" ht="12.75">
      <c r="B6" s="4" t="s">
        <v>2</v>
      </c>
      <c r="C6" s="9">
        <v>0</v>
      </c>
      <c r="D6" s="10">
        <f>C6</f>
        <v>0</v>
      </c>
      <c r="E6" s="2">
        <f>D6</f>
        <v>0</v>
      </c>
    </row>
    <row r="7" spans="2:5" ht="12.75">
      <c r="B7" s="4" t="s">
        <v>3</v>
      </c>
      <c r="C7" s="27">
        <f>BINOMDIST(C3,C4,C5,C6)</f>
        <v>0.07460310631640622</v>
      </c>
      <c r="D7" s="20">
        <f>BINOMDIST(D3,D4,D5,D6)</f>
        <v>0.11718750000000006</v>
      </c>
      <c r="E7" s="19">
        <f>BINOMDIST(E3,E4,E5,E6)</f>
        <v>0.16647829287890628</v>
      </c>
    </row>
    <row r="8" spans="2:5" ht="12.75">
      <c r="B8" s="4" t="s">
        <v>6</v>
      </c>
      <c r="C8" s="9">
        <v>5</v>
      </c>
      <c r="D8" s="10">
        <f>C8</f>
        <v>5</v>
      </c>
      <c r="E8" s="2">
        <f>D8</f>
        <v>5</v>
      </c>
    </row>
    <row r="9" spans="2:5" ht="12.75">
      <c r="B9" s="4" t="s">
        <v>5</v>
      </c>
      <c r="C9" s="9">
        <v>10</v>
      </c>
      <c r="D9" s="10">
        <v>10</v>
      </c>
      <c r="E9" s="2">
        <v>10</v>
      </c>
    </row>
    <row r="10" spans="2:5" ht="13.5" thickBot="1">
      <c r="B10" s="5" t="s">
        <v>17</v>
      </c>
      <c r="C10" s="28">
        <f>BINOMDIST(C9,C4,C5,1)-BINOMDIST(C8,C4,C5,1)</f>
        <v>0.26156270075449206</v>
      </c>
      <c r="D10" s="15">
        <f>BINOMDIST(D9,D4,D5,1)-BINOMDIST(D8,D4,D5,1)</f>
        <v>0.3769531250000001</v>
      </c>
      <c r="E10" s="45">
        <f>BINOMDIST(E9,E4,E5,1)-BINOMDIST(E8,E4,E5,1)</f>
        <v>0.5044045916529296</v>
      </c>
    </row>
    <row r="11" ht="13.5" thickTop="1"/>
    <row r="14" ht="13.5" thickBot="1"/>
    <row r="15" spans="2:5" ht="13.5" thickTop="1">
      <c r="B15" s="3" t="s">
        <v>8</v>
      </c>
      <c r="C15" s="29" t="s">
        <v>9</v>
      </c>
      <c r="D15" s="29" t="s">
        <v>18</v>
      </c>
      <c r="E15" s="30" t="s">
        <v>19</v>
      </c>
    </row>
    <row r="16" spans="2:5" ht="12.75">
      <c r="B16" s="9" t="s">
        <v>7</v>
      </c>
      <c r="C16" s="12">
        <v>0.55</v>
      </c>
      <c r="D16" s="20">
        <f>'Question 37'!E7</f>
        <v>0.16647829287890628</v>
      </c>
      <c r="E16" s="14">
        <f>D16*(1/3)/$D$19</f>
        <v>0.46467414071615964</v>
      </c>
    </row>
    <row r="17" spans="2:5" ht="12.75">
      <c r="B17" s="9" t="s">
        <v>10</v>
      </c>
      <c r="C17" s="12">
        <v>0.5</v>
      </c>
      <c r="D17" s="20">
        <f>'Question 37'!D7</f>
        <v>0.11718750000000006</v>
      </c>
      <c r="E17" s="14">
        <f>D17*(1/3)/$D$19</f>
        <v>0.32709370046690694</v>
      </c>
    </row>
    <row r="18" spans="2:5" ht="13.5" thickBot="1">
      <c r="B18" s="11" t="s">
        <v>11</v>
      </c>
      <c r="C18" s="15">
        <v>0.45</v>
      </c>
      <c r="D18" s="21">
        <f>'Question 37'!C7</f>
        <v>0.07460310631640622</v>
      </c>
      <c r="E18" s="13">
        <f>D18*(1/3)/$D$19</f>
        <v>0.20823215881693338</v>
      </c>
    </row>
    <row r="19" spans="2:5" ht="14.25" thickBot="1" thickTop="1">
      <c r="B19" s="11"/>
      <c r="C19" s="17" t="s">
        <v>13</v>
      </c>
      <c r="D19" s="22">
        <f>AVERAGE(D16:D18)</f>
        <v>0.11942296639843752</v>
      </c>
      <c r="E19" s="18">
        <f>SUM(E16:E18)</f>
        <v>1</v>
      </c>
    </row>
    <row r="20" ht="14.25" thickBot="1" thickTop="1"/>
    <row r="21" spans="2:5" ht="13.5" thickTop="1">
      <c r="B21" s="7" t="s">
        <v>20</v>
      </c>
      <c r="C21" s="1"/>
      <c r="D21" s="9"/>
      <c r="E21" s="10"/>
    </row>
    <row r="22" spans="2:5" ht="12.75">
      <c r="B22" s="9" t="s">
        <v>12</v>
      </c>
      <c r="C22" s="2"/>
      <c r="D22" s="9"/>
      <c r="E22" s="10"/>
    </row>
    <row r="23" spans="2:5" ht="12.75">
      <c r="B23" s="9" t="s">
        <v>21</v>
      </c>
      <c r="C23" s="2"/>
      <c r="D23" s="9"/>
      <c r="E23" s="10"/>
    </row>
    <row r="24" spans="2:5" ht="13.5" thickBot="1">
      <c r="B24" s="11" t="s">
        <v>16</v>
      </c>
      <c r="C24" s="16">
        <f>D16*(1/3)/AVERAGE(D16:D18)</f>
        <v>0.46467414071615964</v>
      </c>
      <c r="D24" s="9"/>
      <c r="E24" s="10"/>
    </row>
    <row r="25" ht="13.5" thickTop="1">
      <c r="F25" s="6"/>
    </row>
    <row r="26" ht="13.5" thickBot="1"/>
    <row r="27" spans="2:5" ht="13.5" thickTop="1">
      <c r="B27" s="7" t="s">
        <v>8</v>
      </c>
      <c r="C27" s="42" t="s">
        <v>9</v>
      </c>
      <c r="D27" s="43" t="s">
        <v>14</v>
      </c>
      <c r="E27" s="43" t="s">
        <v>35</v>
      </c>
    </row>
    <row r="28" spans="2:5" ht="12.75">
      <c r="B28" s="9" t="s">
        <v>7</v>
      </c>
      <c r="C28" s="12">
        <v>0.55</v>
      </c>
      <c r="D28" s="19">
        <v>0.2660379450308593</v>
      </c>
      <c r="E28" s="19">
        <v>0.5044045916529296</v>
      </c>
    </row>
    <row r="29" spans="2:5" ht="12.75">
      <c r="B29" s="9" t="s">
        <v>10</v>
      </c>
      <c r="C29" s="12">
        <v>0.5</v>
      </c>
      <c r="D29" s="19">
        <v>0.171875</v>
      </c>
      <c r="E29" s="19">
        <v>0.376953125</v>
      </c>
    </row>
    <row r="30" spans="2:5" ht="13.5" thickBot="1">
      <c r="B30" s="11" t="s">
        <v>11</v>
      </c>
      <c r="C30" s="15">
        <v>0.45</v>
      </c>
      <c r="D30" s="40">
        <v>0.10199494557773425</v>
      </c>
      <c r="E30" s="40">
        <v>0.26156270075449206</v>
      </c>
    </row>
    <row r="31" spans="2:5" ht="14.25" thickBot="1" thickTop="1">
      <c r="B31" s="23" t="s">
        <v>15</v>
      </c>
      <c r="C31" s="31"/>
      <c r="D31" s="44">
        <f>SUMPRODUCT($E$16:$E$18,D28:D30)</f>
        <v>0.20107881097892433</v>
      </c>
      <c r="E31" s="41">
        <v>0.45059876935943216</v>
      </c>
    </row>
    <row r="32" ht="13.5" thickTop="1"/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tabSelected="1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8" max="8" width="9.28125" style="0" bestFit="1" customWidth="1"/>
  </cols>
  <sheetData>
    <row r="1" ht="13.5" thickBot="1"/>
    <row r="2" spans="2:8" ht="13.5" thickTop="1">
      <c r="B2" s="7">
        <v>12</v>
      </c>
      <c r="C2" s="8" t="s">
        <v>22</v>
      </c>
      <c r="D2" s="8"/>
      <c r="E2" s="8"/>
      <c r="F2" s="8"/>
      <c r="G2" s="8"/>
      <c r="H2" s="1"/>
    </row>
    <row r="3" spans="2:8" ht="12.75">
      <c r="B3" s="9">
        <v>8</v>
      </c>
      <c r="C3" s="10" t="s">
        <v>23</v>
      </c>
      <c r="D3" s="10"/>
      <c r="E3" s="10"/>
      <c r="F3" s="10"/>
      <c r="G3" s="10"/>
      <c r="H3" s="2"/>
    </row>
    <row r="4" spans="2:8" ht="12.75">
      <c r="B4" s="9">
        <v>4</v>
      </c>
      <c r="C4" s="10" t="s">
        <v>24</v>
      </c>
      <c r="D4" s="10"/>
      <c r="E4" s="10"/>
      <c r="F4" s="10"/>
      <c r="G4" s="10"/>
      <c r="H4" s="2"/>
    </row>
    <row r="5" spans="2:8" ht="12.75">
      <c r="B5" s="9">
        <v>0.7</v>
      </c>
      <c r="C5" s="32" t="s">
        <v>25</v>
      </c>
      <c r="D5" s="10"/>
      <c r="E5" s="10"/>
      <c r="F5" s="10"/>
      <c r="G5" s="10"/>
      <c r="H5" s="2"/>
    </row>
    <row r="6" spans="2:8" ht="12.75">
      <c r="B6" s="9">
        <v>0.3</v>
      </c>
      <c r="C6" s="32" t="s">
        <v>26</v>
      </c>
      <c r="D6" s="10"/>
      <c r="E6" s="10"/>
      <c r="F6" s="10"/>
      <c r="G6" s="10"/>
      <c r="H6" s="2"/>
    </row>
    <row r="7" spans="2:8" ht="12.75">
      <c r="B7" s="33">
        <v>0.45</v>
      </c>
      <c r="C7" s="34" t="s">
        <v>27</v>
      </c>
      <c r="D7" s="10"/>
      <c r="E7" s="10"/>
      <c r="F7" s="10"/>
      <c r="G7" s="10"/>
      <c r="H7" s="2"/>
    </row>
    <row r="8" spans="2:8" ht="12.75">
      <c r="B8" s="33">
        <f>1-B7</f>
        <v>0.55</v>
      </c>
      <c r="C8" s="34" t="s">
        <v>28</v>
      </c>
      <c r="D8" s="10"/>
      <c r="E8" s="10"/>
      <c r="F8" s="10"/>
      <c r="G8" s="10"/>
      <c r="H8" s="2"/>
    </row>
    <row r="9" spans="2:8" ht="12.75">
      <c r="B9" s="9" t="s">
        <v>29</v>
      </c>
      <c r="C9" s="10"/>
      <c r="D9" s="20">
        <f>BINOMDIST(B3,B2,B5,0)</f>
        <v>0.23113969609499999</v>
      </c>
      <c r="E9" s="10"/>
      <c r="F9" s="10"/>
      <c r="G9" s="10"/>
      <c r="H9" s="2"/>
    </row>
    <row r="10" spans="2:8" ht="12.75">
      <c r="B10" s="9" t="s">
        <v>30</v>
      </c>
      <c r="C10" s="10"/>
      <c r="D10" s="20">
        <f>BINOMDIST(B3,B2,B6,0)</f>
        <v>0.00779771569499999</v>
      </c>
      <c r="E10" s="10"/>
      <c r="F10" s="10"/>
      <c r="G10" s="10"/>
      <c r="H10" s="2"/>
    </row>
    <row r="11" spans="2:8" ht="12.75">
      <c r="B11" s="9"/>
      <c r="C11" s="10"/>
      <c r="D11" s="10"/>
      <c r="E11" s="10"/>
      <c r="F11" s="10"/>
      <c r="G11" s="10"/>
      <c r="H11" s="2"/>
    </row>
    <row r="12" spans="2:8" ht="12.75">
      <c r="B12" s="9" t="s">
        <v>31</v>
      </c>
      <c r="C12" s="10"/>
      <c r="D12" s="12">
        <f>SUMPRODUCT(B7:B8,D9:D10)</f>
        <v>0.108301606875</v>
      </c>
      <c r="E12" s="10"/>
      <c r="F12" s="10"/>
      <c r="G12" s="10"/>
      <c r="H12" s="2"/>
    </row>
    <row r="13" spans="2:8" ht="12.75">
      <c r="B13" s="9"/>
      <c r="C13" s="10"/>
      <c r="D13" s="10"/>
      <c r="E13" s="10"/>
      <c r="F13" s="10"/>
      <c r="G13" s="10"/>
      <c r="H13" s="2"/>
    </row>
    <row r="14" spans="2:8" ht="12.75">
      <c r="B14" s="35" t="s">
        <v>32</v>
      </c>
      <c r="C14" s="36"/>
      <c r="D14" s="36"/>
      <c r="E14" s="36"/>
      <c r="F14" s="36"/>
      <c r="G14" s="36"/>
      <c r="H14" s="2"/>
    </row>
    <row r="15" spans="2:8" ht="12.75">
      <c r="B15" s="35" t="s">
        <v>33</v>
      </c>
      <c r="C15" s="36"/>
      <c r="D15" s="36"/>
      <c r="E15" s="36"/>
      <c r="F15" s="36"/>
      <c r="G15" s="36"/>
      <c r="H15" s="2"/>
    </row>
    <row r="16" spans="2:8" ht="13.5" thickBot="1">
      <c r="B16" s="38" t="s">
        <v>34</v>
      </c>
      <c r="C16" s="39"/>
      <c r="D16" s="39"/>
      <c r="E16" s="39"/>
      <c r="F16" s="39"/>
      <c r="G16" s="39"/>
      <c r="H16" s="37">
        <f>D9*B7/D12</f>
        <v>0.9604</v>
      </c>
    </row>
    <row r="17" ht="13.5" thickTop="1"/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Clara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Hersh Shefrin</dc:creator>
  <cp:keywords/>
  <dc:description/>
  <cp:lastModifiedBy>Hersh Shefrin</cp:lastModifiedBy>
  <dcterms:created xsi:type="dcterms:W3CDTF">1998-05-10T01:51:27Z</dcterms:created>
  <dcterms:modified xsi:type="dcterms:W3CDTF">2002-11-01T17:57:18Z</dcterms:modified>
  <cp:category/>
  <cp:version/>
  <cp:contentType/>
  <cp:contentStatus/>
</cp:coreProperties>
</file>